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<sst xmlns="http://schemas.openxmlformats.org/spreadsheetml/2006/main" count="117" uniqueCount="50">
  <si>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</si>
  <si>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</si>
  <si>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</si>
  <si>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</si>
  <si>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</si>
  <si>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</si>
  <si>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</si>
  <si>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</si>
  <si>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</si>
  <si>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</si>
  <si>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</si>
  <si>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</si>
  <si>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</si>
  <si>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</si>
  <si>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</si>
  <si>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</si>
  <si>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</si>
  <si>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</si>
  <si>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</si>
  <si>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</si>
  <si>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</si>
  <si>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</si>
  <si>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</si>
  <si>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</si>
  <si>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</si>
  <si>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</si>
  <si>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</si>
  <si>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</si>
  <si>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</si>
  <si>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</si>
  <si>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</si>
  <si>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</si>
  <si>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</si>
  <si>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</si>
  <si>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</si>
  <si>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</si>
  <si>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</si>
  <si>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</si>
  <si>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</si>
  <si>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</si>
  <si>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</si>
  <si>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</si>
  <si>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</si>
  <si>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</si>
  <si>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</si>
  <si>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</si>
  <si>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</si>
  <si>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</si>
  <si>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</si>
  <si>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February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</si>
</sst>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605755</c:v>
                </c:pt>
                <c:pt idx="1">
                  <c:v>120074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725829</c:v>
                </c:pt>
                <c:pt idx="1">
                  <c:v>5495</c:v>
                </c:pt>
                <c:pt idx="2">
                  <c:v>1006</c:v>
                </c:pt>
                <c:pt idx="3">
                  <c:v>4895</c:v>
                </c:pt>
                <c:pt idx="4">
                  <c:v>29947</c:v>
                </c:pt>
                <c:pt idx="5">
                  <c:v>2702</c:v>
                </c:pt>
                <c:pt idx="6">
                  <c:v>1198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126128897543</c:v>
                </c:pt>
                <c:pt idx="1">
                  <c:v>3315350306</c:v>
                </c:pt>
                <c:pt idx="2">
                  <c:v>1011433260</c:v>
                </c:pt>
                <c:pt idx="3">
                  <c:v>2927781000</c:v>
                </c:pt>
                <c:pt idx="4">
                  <c:v>106064179335</c:v>
                </c:pt>
                <c:pt idx="5">
                  <c:v>46772013000</c:v>
                </c:pt>
                <c:pt idx="6">
                  <c:v>1441762090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94456005799</c:v>
                </c:pt>
                <c:pt idx="1">
                  <c:v>31672891744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173772.19364753956</c:v>
                </c:pt>
                <c:pt idx="1">
                  <c:v>167098.2856035526</c:v>
                </c:pt>
                <c:pt idx="2">
                  <c:v>176310.03087115847</c:v>
                </c:pt>
                <c:pt idx="3">
                  <c:v>148405.19868752323</c:v>
                </c:pt>
                <c:pt idx="4">
                  <c:v>254586.2764564143</c:v>
                </c:pt>
              </c:numCache>
            </c:numRef>
          </c:val>
        </c:ser>
        <c:axId val="50020548"/>
        <c:axId val="28865749"/>
      </c:barChart>
      <c:catAx>
        <c:axId val="50020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865749"/>
        <c:crosses val="autoZero"/>
        <c:auto val="1"/>
        <c:lblOffset val="100"/>
        <c:noMultiLvlLbl val="0"/>
      </c:catAx>
      <c:valAx>
        <c:axId val="28865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020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17310145.44781643</c:v>
                </c:pt>
                <c:pt idx="1">
                  <c:v>18598777.777777776</c:v>
                </c:pt>
                <c:pt idx="2">
                  <c:v>17305838.84144077</c:v>
                </c:pt>
                <c:pt idx="3">
                  <c:v>16093587.66859345</c:v>
                </c:pt>
                <c:pt idx="4">
                  <c:v>21384661.264181525</c:v>
                </c:pt>
              </c:numCache>
            </c:numRef>
          </c:val>
        </c:ser>
        <c:axId val="45579626"/>
        <c:axId val="57986451"/>
      </c:barChart>
      <c:catAx>
        <c:axId val="45579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986451"/>
        <c:crosses val="autoZero"/>
        <c:auto val="1"/>
        <c:lblOffset val="100"/>
        <c:noMultiLvlLbl val="0"/>
      </c:catAx>
      <c:valAx>
        <c:axId val="57986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5796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603339.4551410374</c:v>
                </c:pt>
                <c:pt idx="1">
                  <c:v>552574.7929373997</c:v>
                </c:pt>
                <c:pt idx="2">
                  <c:v>618225.9623440809</c:v>
                </c:pt>
                <c:pt idx="3">
                  <c:v>583664.206541334</c:v>
                </c:pt>
                <c:pt idx="4">
                  <c:v>984901.6393442623</c:v>
                </c:pt>
              </c:numCache>
            </c:numRef>
          </c:val>
        </c:ser>
        <c:axId val="41642144"/>
        <c:axId val="54735649"/>
      </c:barChart>
      <c:catAx>
        <c:axId val="4164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735649"/>
        <c:crosses val="autoZero"/>
        <c:auto val="1"/>
        <c:lblOffset val="100"/>
        <c:noMultiLvlLbl val="0"/>
      </c:catAx>
      <c:valAx>
        <c:axId val="54735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642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1005400.8548707754</c:v>
                </c:pt>
                <c:pt idx="1">
                  <c:v>1113611.111111111</c:v>
                </c:pt>
                <c:pt idx="2">
                  <c:v>984630.6398104265</c:v>
                </c:pt>
                <c:pt idx="3">
                  <c:v>877246.3965267728</c:v>
                </c:pt>
                <c:pt idx="4">
                  <c:v>1469614.3790849673</c:v>
                </c:pt>
              </c:numCache>
            </c:numRef>
          </c:val>
        </c:ser>
        <c:axId val="18663398"/>
        <c:axId val="12706047"/>
      </c:barChart>
      <c:catAx>
        <c:axId val="18663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706047"/>
        <c:crosses val="autoZero"/>
        <c:auto val="1"/>
        <c:lblOffset val="100"/>
        <c:noMultiLvlLbl val="0"/>
      </c:catAx>
      <c:valAx>
        <c:axId val="12706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663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598116.6496424923</c:v>
                </c:pt>
                <c:pt idx="1">
                  <c:v>295174.82517482515</c:v>
                </c:pt>
                <c:pt idx="2">
                  <c:v>690509.4641428952</c:v>
                </c:pt>
                <c:pt idx="3">
                  <c:v>728944.5799930289</c:v>
                </c:pt>
                <c:pt idx="4">
                  <c:v>565486.3945578231</c:v>
                </c:pt>
              </c:numCache>
            </c:numRef>
          </c:val>
        </c:ser>
        <c:axId val="4302012"/>
        <c:axId val="28403373"/>
      </c:barChart>
      <c:catAx>
        <c:axId val="4302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403373"/>
        <c:crosses val="autoZero"/>
        <c:auto val="1"/>
        <c:lblOffset val="100"/>
        <c:noMultiLvlLbl val="0"/>
      </c:catAx>
      <c:valAx>
        <c:axId val="28403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02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3541729.7003038703</c:v>
                </c:pt>
                <c:pt idx="1">
                  <c:v>869179.0257524046</c:v>
                </c:pt>
                <c:pt idx="2">
                  <c:v>3864047.8721374045</c:v>
                </c:pt>
                <c:pt idx="3">
                  <c:v>4258732.586723608</c:v>
                </c:pt>
                <c:pt idx="4">
                  <c:v>3470248.299319728</c:v>
                </c:pt>
              </c:numCache>
            </c:numRef>
          </c:val>
        </c:ser>
        <c:axId val="13675682"/>
        <c:axId val="4097963"/>
      </c:barChart>
      <c:catAx>
        <c:axId val="13675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97963"/>
        <c:crosses val="autoZero"/>
        <c:auto val="1"/>
        <c:lblOffset val="100"/>
        <c:noMultiLvlLbl val="0"/>
      </c:catAx>
      <c:valAx>
        <c:axId val="4097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6756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103031</c:v>
                </c:pt>
                <c:pt idx="1">
                  <c:v>1235</c:v>
                </c:pt>
                <c:pt idx="2">
                  <c:v>180</c:v>
                </c:pt>
                <c:pt idx="3">
                  <c:v>334</c:v>
                </c:pt>
                <c:pt idx="4">
                  <c:v>5486</c:v>
                </c:pt>
                <c:pt idx="5">
                  <c:v>1274</c:v>
                </c:pt>
                <c:pt idx="6">
                  <c:v>298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ab17aa4-cff2-4ed6-93ef-cf869e7157b1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$126.13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0a63e8be-78ce-4634-b15f-95c5c51a5427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725,829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f7a4f8d-0e83-4230-8755-fc0872278b96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771,072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a2af5414-9f2b-40b5-82e7-6b67d16205a9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$287,661,416,534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68606075-9b10-4735-a2b3-ed8f73de678f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111,838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1" sqref="A1:M1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43">
      <selection activeCell="A59" sqref="A59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49">
      <selection activeCell="A65" sqref="A65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605755</v>
      </c>
      <c r="C6" s="7">
        <f>B6/B$9</f>
        <v>0.834569850474423</v>
      </c>
      <c r="D6" s="14">
        <v>94456005799</v>
      </c>
      <c r="E6" s="7">
        <f>D6/D$9</f>
        <v>0.7488847333086215</v>
      </c>
    </row>
    <row r="7" spans="1:5" ht="12.75">
      <c r="A7" s="1" t="s">
        <v>30</v>
      </c>
      <c r="B7" s="6">
        <v>120074</v>
      </c>
      <c r="C7" s="7">
        <f>B7/B$9</f>
        <v>0.16543014952557697</v>
      </c>
      <c r="D7" s="14">
        <v>31672891744</v>
      </c>
      <c r="E7" s="7">
        <f>D7/D$9</f>
        <v>0.2511152666913785</v>
      </c>
    </row>
    <row r="9" spans="1:7" ht="12.75">
      <c r="A9" s="9" t="s">
        <v>12</v>
      </c>
      <c r="B9" s="10">
        <f>SUM(B6:B7)</f>
        <v>725829</v>
      </c>
      <c r="C9" s="29">
        <f>SUM(C6:C7)</f>
        <v>1</v>
      </c>
      <c r="D9" s="15">
        <f>SUM(D6:D7)</f>
        <v>126128897543</v>
      </c>
      <c r="E9" s="29">
        <f>SUM(E6:E7)</f>
        <v>1</v>
      </c>
      <c r="G9" s="54">
        <f>+D9/1000000000</f>
        <v>126.128897543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4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103031</v>
      </c>
      <c r="C5" s="7">
        <f>B5/B$13</f>
        <v>0.921252168314884</v>
      </c>
      <c r="D5" s="6">
        <v>725829</v>
      </c>
      <c r="E5" s="7">
        <f>D5/D$13</f>
        <v>0.941324545567729</v>
      </c>
      <c r="F5" s="14">
        <v>126128897543</v>
      </c>
      <c r="G5" s="7">
        <f>F5/F$13</f>
        <v>0.43846303429466793</v>
      </c>
      <c r="H5" s="14">
        <f>IF(D5=0,"-",+F5/D5)</f>
        <v>173772.19364753956</v>
      </c>
      <c r="I5" s="25"/>
    </row>
    <row r="6" spans="1:8" ht="12.75">
      <c r="A6" s="51" t="s">
        <v>6</v>
      </c>
      <c r="B6" s="6">
        <v>1235</v>
      </c>
      <c r="C6" s="7">
        <f aca="true" t="shared" si="0" ref="C6:C11">B6/B$13</f>
        <v>0.011042758275362578</v>
      </c>
      <c r="D6" s="6">
        <v>5495</v>
      </c>
      <c r="E6" s="7">
        <f aca="true" t="shared" si="1" ref="E6:E11">D6/D$13</f>
        <v>0.007126442148074369</v>
      </c>
      <c r="F6" s="14">
        <v>3315350306</v>
      </c>
      <c r="G6" s="7">
        <f aca="true" t="shared" si="2" ref="G6:G11">F6/F$13</f>
        <v>0.011525182438250783</v>
      </c>
      <c r="H6" s="14">
        <f aca="true" t="shared" si="3" ref="H6:H11">IF(D6=0,"-",+F6/D6)</f>
        <v>603339.4551410374</v>
      </c>
    </row>
    <row r="7" spans="1:8" ht="12.75">
      <c r="A7" s="51" t="s">
        <v>7</v>
      </c>
      <c r="B7" s="6">
        <v>180</v>
      </c>
      <c r="C7" s="7">
        <f t="shared" si="0"/>
        <v>0.0016094708417532502</v>
      </c>
      <c r="D7" s="6">
        <v>1006</v>
      </c>
      <c r="E7" s="7">
        <f t="shared" si="1"/>
        <v>0.0013046771248339973</v>
      </c>
      <c r="F7" s="14">
        <v>1011433260</v>
      </c>
      <c r="G7" s="7">
        <f t="shared" si="2"/>
        <v>0.003516054645724287</v>
      </c>
      <c r="H7" s="14">
        <f t="shared" si="3"/>
        <v>1005400.8548707754</v>
      </c>
    </row>
    <row r="8" spans="1:8" ht="12.75">
      <c r="A8" s="51" t="s">
        <v>8</v>
      </c>
      <c r="B8" s="6">
        <v>334</v>
      </c>
      <c r="C8" s="7">
        <f t="shared" si="0"/>
        <v>0.00298646256191992</v>
      </c>
      <c r="D8" s="6">
        <v>4895</v>
      </c>
      <c r="E8" s="7">
        <f t="shared" si="1"/>
        <v>0.0063483046978751664</v>
      </c>
      <c r="F8" s="14">
        <v>2927781000</v>
      </c>
      <c r="G8" s="7">
        <f t="shared" si="2"/>
        <v>0.010177871732943902</v>
      </c>
      <c r="H8" s="14">
        <f t="shared" si="3"/>
        <v>598116.6496424923</v>
      </c>
    </row>
    <row r="9" spans="1:8" ht="12.75">
      <c r="A9" s="51" t="s">
        <v>9</v>
      </c>
      <c r="B9" s="6">
        <v>5486</v>
      </c>
      <c r="C9" s="7">
        <f t="shared" si="0"/>
        <v>0.0490530946547685</v>
      </c>
      <c r="D9" s="6">
        <v>29947</v>
      </c>
      <c r="E9" s="7">
        <f t="shared" si="1"/>
        <v>0.038838137035192566</v>
      </c>
      <c r="F9" s="14">
        <v>106064179335</v>
      </c>
      <c r="G9" s="7">
        <f t="shared" si="2"/>
        <v>0.3687118718003803</v>
      </c>
      <c r="H9" s="14">
        <f t="shared" si="3"/>
        <v>3541729.7003038703</v>
      </c>
    </row>
    <row r="10" spans="1:8" ht="12.75">
      <c r="A10" s="51" t="s">
        <v>10</v>
      </c>
      <c r="B10" s="6">
        <v>1274</v>
      </c>
      <c r="C10" s="7">
        <f t="shared" si="0"/>
        <v>0.011391476957742449</v>
      </c>
      <c r="D10" s="6">
        <v>2702</v>
      </c>
      <c r="E10" s="7">
        <f t="shared" si="1"/>
        <v>0.0035042123173970783</v>
      </c>
      <c r="F10" s="14">
        <v>46772013000</v>
      </c>
      <c r="G10" s="7">
        <f t="shared" si="2"/>
        <v>0.16259397441461115</v>
      </c>
      <c r="H10" s="14">
        <f t="shared" si="3"/>
        <v>17310145.44781643</v>
      </c>
    </row>
    <row r="11" spans="1:8" ht="12.75">
      <c r="A11" s="51" t="s">
        <v>11</v>
      </c>
      <c r="B11" s="6">
        <v>298</v>
      </c>
      <c r="C11" s="7">
        <f t="shared" si="0"/>
        <v>0.00266456839356927</v>
      </c>
      <c r="D11" s="6">
        <v>1198</v>
      </c>
      <c r="E11" s="7">
        <f t="shared" si="1"/>
        <v>0.0015536811088977423</v>
      </c>
      <c r="F11" s="14">
        <v>1441762090</v>
      </c>
      <c r="G11" s="7">
        <f t="shared" si="2"/>
        <v>0.005012010673421653</v>
      </c>
      <c r="H11" s="14">
        <f t="shared" si="3"/>
        <v>1203474.1986644408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111838</v>
      </c>
      <c r="C13" s="11">
        <f t="shared" si="4"/>
        <v>1</v>
      </c>
      <c r="D13" s="10">
        <f t="shared" si="4"/>
        <v>771072</v>
      </c>
      <c r="E13" s="12">
        <f t="shared" si="4"/>
        <v>0.9999999999999999</v>
      </c>
      <c r="F13" s="15">
        <f t="shared" si="4"/>
        <v>287661416534</v>
      </c>
      <c r="G13" s="12">
        <f t="shared" si="4"/>
        <v>0.9999999999999999</v>
      </c>
      <c r="H13" s="15">
        <f>F13/D13</f>
        <v>373066.86863742943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54757</v>
      </c>
      <c r="C16" s="7">
        <f aca="true" t="shared" si="5" ref="C16:C22">B16/B$24</f>
        <v>0.9694421330311775</v>
      </c>
      <c r="D16" s="6">
        <v>199966</v>
      </c>
      <c r="E16" s="7">
        <f aca="true" t="shared" si="6" ref="E16:E22">D16/D$24</f>
        <v>0.9711849013351206</v>
      </c>
      <c r="F16" s="20">
        <v>33413975779</v>
      </c>
      <c r="G16" s="7">
        <f aca="true" t="shared" si="7" ref="G16:G22">F16/F$24</f>
        <v>0.886915142522644</v>
      </c>
      <c r="H16" s="20">
        <f aca="true" t="shared" si="8" ref="H16:H22">IF(D16=0,"-",+F16/D16)</f>
        <v>167098.2856035526</v>
      </c>
      <c r="J16" s="8"/>
      <c r="M16" s="1"/>
      <c r="N16" s="1"/>
    </row>
    <row r="17" spans="1:14" ht="12.75">
      <c r="A17" s="1" t="s">
        <v>6</v>
      </c>
      <c r="B17" s="6">
        <v>462</v>
      </c>
      <c r="C17" s="7">
        <f t="shared" si="5"/>
        <v>0.008179452224563143</v>
      </c>
      <c r="D17" s="6">
        <v>1246</v>
      </c>
      <c r="E17" s="7">
        <f t="shared" si="6"/>
        <v>0.006051510692135465</v>
      </c>
      <c r="F17" s="20">
        <v>688508192</v>
      </c>
      <c r="G17" s="7">
        <f t="shared" si="7"/>
        <v>0.018275237441797272</v>
      </c>
      <c r="H17" s="20">
        <f t="shared" si="8"/>
        <v>552574.7929373997</v>
      </c>
      <c r="J17" s="8"/>
      <c r="M17" s="1"/>
      <c r="N17" s="1"/>
    </row>
    <row r="18" spans="1:14" ht="12.75">
      <c r="A18" s="1" t="s">
        <v>7</v>
      </c>
      <c r="B18" s="6">
        <v>36</v>
      </c>
      <c r="C18" s="7">
        <f t="shared" si="5"/>
        <v>0.0006373599136023228</v>
      </c>
      <c r="D18" s="6">
        <v>162</v>
      </c>
      <c r="E18" s="7">
        <f t="shared" si="6"/>
        <v>0.0007867935249806944</v>
      </c>
      <c r="F18" s="20">
        <v>180405000</v>
      </c>
      <c r="G18" s="7">
        <f t="shared" si="7"/>
        <v>0.004788533018191651</v>
      </c>
      <c r="H18" s="20">
        <f t="shared" si="8"/>
        <v>1113611.111111111</v>
      </c>
      <c r="J18" s="8"/>
      <c r="M18" s="1"/>
      <c r="N18" s="1"/>
    </row>
    <row r="19" spans="1:14" ht="12.75">
      <c r="A19" s="1" t="s">
        <v>8</v>
      </c>
      <c r="B19" s="6">
        <v>183</v>
      </c>
      <c r="C19" s="7">
        <f t="shared" si="5"/>
        <v>0.003239912894145141</v>
      </c>
      <c r="D19" s="6">
        <v>1144</v>
      </c>
      <c r="E19" s="7">
        <f t="shared" si="6"/>
        <v>0.005556122176406879</v>
      </c>
      <c r="F19" s="20">
        <v>337680000</v>
      </c>
      <c r="G19" s="7">
        <f t="shared" si="7"/>
        <v>0.008963120920057408</v>
      </c>
      <c r="H19" s="20">
        <f t="shared" si="8"/>
        <v>295174.82517482515</v>
      </c>
      <c r="J19" s="8"/>
      <c r="M19" s="1"/>
      <c r="N19" s="1"/>
    </row>
    <row r="20" spans="1:14" ht="12.75">
      <c r="A20" s="1" t="s">
        <v>9</v>
      </c>
      <c r="B20" s="6">
        <v>958</v>
      </c>
      <c r="C20" s="7">
        <f t="shared" si="5"/>
        <v>0.01696085547863959</v>
      </c>
      <c r="D20" s="6">
        <v>3223</v>
      </c>
      <c r="E20" s="7">
        <f t="shared" si="6"/>
        <v>0.015653305746992457</v>
      </c>
      <c r="F20" s="20">
        <v>2801364000</v>
      </c>
      <c r="G20" s="7">
        <f t="shared" si="7"/>
        <v>0.07435727396676055</v>
      </c>
      <c r="H20" s="20">
        <f t="shared" si="8"/>
        <v>869179.0257524046</v>
      </c>
      <c r="J20" s="8"/>
      <c r="M20" s="1"/>
      <c r="N20" s="1"/>
    </row>
    <row r="21" spans="1:14" ht="12.75">
      <c r="A21" s="1" t="s">
        <v>10</v>
      </c>
      <c r="B21" s="6">
        <v>9</v>
      </c>
      <c r="C21" s="7">
        <f t="shared" si="5"/>
        <v>0.0001593399784005807</v>
      </c>
      <c r="D21" s="6">
        <v>9</v>
      </c>
      <c r="E21" s="7">
        <f t="shared" si="6"/>
        <v>4.371075138781635E-05</v>
      </c>
      <c r="F21" s="20">
        <v>167389000</v>
      </c>
      <c r="G21" s="7">
        <f t="shared" si="7"/>
        <v>0.004443046220349116</v>
      </c>
      <c r="H21" s="20">
        <f t="shared" si="8"/>
        <v>18598777.777777776</v>
      </c>
      <c r="J21" s="8"/>
      <c r="M21" s="1"/>
      <c r="N21" s="1"/>
    </row>
    <row r="22" spans="1:14" ht="12.75">
      <c r="A22" s="1" t="s">
        <v>11</v>
      </c>
      <c r="B22" s="6">
        <v>78</v>
      </c>
      <c r="C22" s="7">
        <f t="shared" si="5"/>
        <v>0.0013809464794716994</v>
      </c>
      <c r="D22" s="6">
        <v>149</v>
      </c>
      <c r="E22" s="7">
        <f t="shared" si="6"/>
        <v>0.0007236557729760708</v>
      </c>
      <c r="F22" s="20">
        <v>85055404</v>
      </c>
      <c r="G22" s="7">
        <f t="shared" si="7"/>
        <v>0.0022576459101999956</v>
      </c>
      <c r="H22" s="20">
        <f t="shared" si="8"/>
        <v>570841.6375838926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56483</v>
      </c>
      <c r="C24" s="11">
        <f t="shared" si="9"/>
        <v>1</v>
      </c>
      <c r="D24" s="10">
        <f t="shared" si="9"/>
        <v>205899</v>
      </c>
      <c r="E24" s="11">
        <f t="shared" si="9"/>
        <v>1</v>
      </c>
      <c r="F24" s="21">
        <f t="shared" si="9"/>
        <v>37674377375</v>
      </c>
      <c r="G24" s="11">
        <f t="shared" si="9"/>
        <v>0.9999999999999998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102758</v>
      </c>
      <c r="C27" s="7">
        <f>B27/B$35</f>
        <v>0.9212081006212628</v>
      </c>
      <c r="D27" s="6">
        <v>525863</v>
      </c>
      <c r="E27" s="7">
        <f>D27/D$35</f>
        <v>0.930446075803338</v>
      </c>
      <c r="F27" s="20">
        <v>92714921764</v>
      </c>
      <c r="G27" s="7">
        <f>F27/F$35</f>
        <v>0.37087891466657297</v>
      </c>
      <c r="H27" s="20">
        <f aca="true" t="shared" si="10" ref="H27:H33">IF(D27=0,"-",+F27/D27)</f>
        <v>176310.03087115847</v>
      </c>
      <c r="J27" s="8"/>
    </row>
    <row r="28" spans="1:10" ht="12.75">
      <c r="A28" s="1" t="s">
        <v>6</v>
      </c>
      <c r="B28" s="6">
        <v>1230</v>
      </c>
      <c r="C28" s="7">
        <f aca="true" t="shared" si="11" ref="C28:C33">B28/B$35</f>
        <v>0.011026742090777879</v>
      </c>
      <c r="D28" s="6">
        <v>4249</v>
      </c>
      <c r="E28" s="7">
        <f aca="true" t="shared" si="12" ref="E28:E33">D28/D$35</f>
        <v>0.007518051994698969</v>
      </c>
      <c r="F28" s="20">
        <v>2626842114</v>
      </c>
      <c r="G28" s="7">
        <f aca="true" t="shared" si="13" ref="G28:G33">F28/F$35</f>
        <v>0.010507913221570027</v>
      </c>
      <c r="H28" s="20">
        <f t="shared" si="10"/>
        <v>618225.9623440809</v>
      </c>
      <c r="J28" s="8"/>
    </row>
    <row r="29" spans="1:10" ht="12.75">
      <c r="A29" s="1" t="s">
        <v>7</v>
      </c>
      <c r="B29" s="6">
        <v>180</v>
      </c>
      <c r="C29" s="7">
        <f t="shared" si="11"/>
        <v>0.0016136695742601773</v>
      </c>
      <c r="D29" s="6">
        <v>844</v>
      </c>
      <c r="E29" s="7">
        <f t="shared" si="12"/>
        <v>0.0014933480544895104</v>
      </c>
      <c r="F29" s="20">
        <v>831028260</v>
      </c>
      <c r="G29" s="7">
        <f t="shared" si="13"/>
        <v>0.003324285382137106</v>
      </c>
      <c r="H29" s="20">
        <f t="shared" si="10"/>
        <v>984630.6398104265</v>
      </c>
      <c r="J29" s="8"/>
    </row>
    <row r="30" spans="1:10" ht="12.75">
      <c r="A30" s="1" t="s">
        <v>8</v>
      </c>
      <c r="B30" s="6">
        <v>334</v>
      </c>
      <c r="C30" s="7">
        <f t="shared" si="11"/>
        <v>0.00299425354334944</v>
      </c>
      <c r="D30" s="6">
        <v>3751</v>
      </c>
      <c r="E30" s="7">
        <f t="shared" si="12"/>
        <v>0.006636905867760845</v>
      </c>
      <c r="F30" s="20">
        <v>2590101000</v>
      </c>
      <c r="G30" s="7">
        <f t="shared" si="13"/>
        <v>0.010360941146043218</v>
      </c>
      <c r="H30" s="20">
        <f t="shared" si="10"/>
        <v>690509.4641428952</v>
      </c>
      <c r="J30" s="8"/>
    </row>
    <row r="31" spans="1:10" ht="12.75">
      <c r="A31" s="1" t="s">
        <v>9</v>
      </c>
      <c r="B31" s="6">
        <v>5476</v>
      </c>
      <c r="C31" s="7">
        <f t="shared" si="11"/>
        <v>0.049091414381381836</v>
      </c>
      <c r="D31" s="6">
        <v>26724</v>
      </c>
      <c r="E31" s="7">
        <f t="shared" si="12"/>
        <v>0.047284636739547005</v>
      </c>
      <c r="F31" s="20">
        <v>103262815335</v>
      </c>
      <c r="G31" s="7">
        <f t="shared" si="13"/>
        <v>0.4130726764171219</v>
      </c>
      <c r="H31" s="20">
        <f t="shared" si="10"/>
        <v>3864047.8721374045</v>
      </c>
      <c r="J31" s="8"/>
    </row>
    <row r="32" spans="1:10" ht="12.75">
      <c r="A32" s="1" t="s">
        <v>10</v>
      </c>
      <c r="B32" s="6">
        <v>1274</v>
      </c>
      <c r="C32" s="7">
        <f t="shared" si="11"/>
        <v>0.01142119465337481</v>
      </c>
      <c r="D32" s="6">
        <v>2693</v>
      </c>
      <c r="E32" s="7">
        <f t="shared" si="12"/>
        <v>0.004764912690450535</v>
      </c>
      <c r="F32" s="20">
        <v>46604624000</v>
      </c>
      <c r="G32" s="7">
        <f t="shared" si="13"/>
        <v>0.18642816106301385</v>
      </c>
      <c r="H32" s="20">
        <f t="shared" si="10"/>
        <v>17305838.84144077</v>
      </c>
      <c r="J32" s="8"/>
    </row>
    <row r="33" spans="1:10" ht="12.75">
      <c r="A33" s="1" t="s">
        <v>11</v>
      </c>
      <c r="B33" s="6">
        <v>295</v>
      </c>
      <c r="C33" s="7">
        <f t="shared" si="11"/>
        <v>0.0026446251355930683</v>
      </c>
      <c r="D33" s="6">
        <v>1049</v>
      </c>
      <c r="E33" s="7">
        <f t="shared" si="12"/>
        <v>0.001856068849715043</v>
      </c>
      <c r="F33" s="20">
        <v>1356706686</v>
      </c>
      <c r="G33" s="7">
        <f t="shared" si="13"/>
        <v>0.005427108103540879</v>
      </c>
      <c r="H33" s="20">
        <f t="shared" si="10"/>
        <v>1293333.3517635844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111547</v>
      </c>
      <c r="C35" s="11">
        <f t="shared" si="14"/>
        <v>1</v>
      </c>
      <c r="D35" s="10">
        <f t="shared" si="14"/>
        <v>565173</v>
      </c>
      <c r="E35" s="11">
        <f t="shared" si="14"/>
        <v>1</v>
      </c>
      <c r="F35" s="21">
        <f t="shared" si="14"/>
        <v>249987039159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94627</v>
      </c>
      <c r="C38" s="7">
        <f aca="true" t="shared" si="15" ref="C38:C44">B38/B$46</f>
        <v>0.9257643203052389</v>
      </c>
      <c r="D38" s="6">
        <v>387664</v>
      </c>
      <c r="E38" s="7">
        <f aca="true" t="shared" si="16" ref="E38:E44">D38/D$46</f>
        <v>0.9427328416173614</v>
      </c>
      <c r="F38" s="20">
        <v>57531352944</v>
      </c>
      <c r="G38" s="7">
        <f aca="true" t="shared" si="17" ref="G38:G44">F38/F$46</f>
        <v>0.37424378529588814</v>
      </c>
      <c r="H38" s="20">
        <f aca="true" t="shared" si="18" ref="H38:H44">IF(D38=0,"-",+F38/D38)</f>
        <v>148405.19868752323</v>
      </c>
      <c r="J38" s="8"/>
      <c r="N38" s="1"/>
    </row>
    <row r="39" spans="1:14" ht="12.75">
      <c r="A39" s="1" t="s">
        <v>6</v>
      </c>
      <c r="B39" s="6">
        <v>1216</v>
      </c>
      <c r="C39" s="7">
        <f t="shared" si="15"/>
        <v>0.011896492686983319</v>
      </c>
      <c r="D39" s="6">
        <v>3883</v>
      </c>
      <c r="E39" s="7">
        <f t="shared" si="16"/>
        <v>0.009442794853275554</v>
      </c>
      <c r="F39" s="20">
        <v>2266368114</v>
      </c>
      <c r="G39" s="7">
        <f t="shared" si="17"/>
        <v>0.014742816541840424</v>
      </c>
      <c r="H39" s="20">
        <f t="shared" si="18"/>
        <v>583664.206541334</v>
      </c>
      <c r="J39" s="8"/>
      <c r="N39" s="1"/>
    </row>
    <row r="40" spans="1:14" ht="12.75">
      <c r="A40" s="1" t="s">
        <v>7</v>
      </c>
      <c r="B40" s="6">
        <v>179</v>
      </c>
      <c r="C40" s="7">
        <f t="shared" si="15"/>
        <v>0.0017512106833634986</v>
      </c>
      <c r="D40" s="6">
        <v>691</v>
      </c>
      <c r="E40" s="7">
        <f t="shared" si="16"/>
        <v>0.0016803943455095049</v>
      </c>
      <c r="F40" s="20">
        <v>606177260</v>
      </c>
      <c r="G40" s="7">
        <f t="shared" si="17"/>
        <v>0.0039432076725800175</v>
      </c>
      <c r="H40" s="20">
        <f t="shared" si="18"/>
        <v>877246.3965267728</v>
      </c>
      <c r="J40" s="8"/>
      <c r="N40" s="1"/>
    </row>
    <row r="41" spans="1:14" ht="12.75">
      <c r="A41" s="1" t="s">
        <v>8</v>
      </c>
      <c r="B41" s="6">
        <v>324</v>
      </c>
      <c r="C41" s="7">
        <f t="shared" si="15"/>
        <v>0.003169789169887003</v>
      </c>
      <c r="D41" s="6">
        <v>2869</v>
      </c>
      <c r="E41" s="7">
        <f t="shared" si="16"/>
        <v>0.006976919504004008</v>
      </c>
      <c r="F41" s="20">
        <v>2091342000</v>
      </c>
      <c r="G41" s="7">
        <f t="shared" si="17"/>
        <v>0.013604264568401723</v>
      </c>
      <c r="H41" s="20">
        <f t="shared" si="18"/>
        <v>728944.5799930289</v>
      </c>
      <c r="J41" s="8"/>
      <c r="N41" s="1"/>
    </row>
    <row r="42" spans="1:14" ht="12.75">
      <c r="A42" s="1" t="s">
        <v>9</v>
      </c>
      <c r="B42" s="6">
        <v>4365</v>
      </c>
      <c r="C42" s="7">
        <f t="shared" si="15"/>
        <v>0.04270410409431101</v>
      </c>
      <c r="D42" s="6">
        <v>13347</v>
      </c>
      <c r="E42" s="7">
        <f t="shared" si="16"/>
        <v>0.03245763144647664</v>
      </c>
      <c r="F42" s="20">
        <v>56841303835</v>
      </c>
      <c r="G42" s="7">
        <f t="shared" si="17"/>
        <v>0.36975498784237465</v>
      </c>
      <c r="H42" s="20">
        <f t="shared" si="18"/>
        <v>4258732.586723608</v>
      </c>
      <c r="J42" s="8"/>
      <c r="N42" s="1"/>
    </row>
    <row r="43" spans="1:14" ht="12.75">
      <c r="A43" s="1" t="s">
        <v>10</v>
      </c>
      <c r="B43" s="6">
        <v>1242</v>
      </c>
      <c r="C43" s="7">
        <f t="shared" si="15"/>
        <v>0.012150858484566844</v>
      </c>
      <c r="D43" s="6">
        <v>2076</v>
      </c>
      <c r="E43" s="7">
        <f t="shared" si="16"/>
        <v>0.005048478525727543</v>
      </c>
      <c r="F43" s="20">
        <v>33410288000</v>
      </c>
      <c r="G43" s="7">
        <f t="shared" si="17"/>
        <v>0.2173352790975829</v>
      </c>
      <c r="H43" s="20">
        <f t="shared" si="18"/>
        <v>16093587.66859345</v>
      </c>
      <c r="J43" s="8"/>
      <c r="N43" s="1"/>
    </row>
    <row r="44" spans="1:14" ht="12.75">
      <c r="A44" s="1" t="s">
        <v>11</v>
      </c>
      <c r="B44" s="6">
        <v>262</v>
      </c>
      <c r="C44" s="7">
        <f t="shared" si="15"/>
        <v>0.0025632245756493665</v>
      </c>
      <c r="D44" s="6">
        <v>683</v>
      </c>
      <c r="E44" s="7">
        <f t="shared" si="16"/>
        <v>0.0016609397076454294</v>
      </c>
      <c r="F44" s="20">
        <v>980110563</v>
      </c>
      <c r="G44" s="7">
        <f t="shared" si="17"/>
        <v>0.006375658981332161</v>
      </c>
      <c r="H44" s="20">
        <f t="shared" si="18"/>
        <v>1435008.1449487554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102215</v>
      </c>
      <c r="C46" s="11">
        <f t="shared" si="19"/>
        <v>1</v>
      </c>
      <c r="D46" s="10">
        <f t="shared" si="19"/>
        <v>411213</v>
      </c>
      <c r="E46" s="11">
        <f t="shared" si="19"/>
        <v>1</v>
      </c>
      <c r="F46" s="10">
        <f t="shared" si="19"/>
        <v>153726942716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82475</v>
      </c>
      <c r="C49" s="7">
        <f aca="true" t="shared" si="20" ref="C49:C55">B49/B$57</f>
        <v>0.9344550192612735</v>
      </c>
      <c r="D49" s="6">
        <v>138199</v>
      </c>
      <c r="E49" s="7">
        <f aca="true" t="shared" si="21" ref="E49:E55">D49/D$57</f>
        <v>0.8976292543517796</v>
      </c>
      <c r="F49" s="20">
        <v>35183568820</v>
      </c>
      <c r="G49" s="7">
        <f aca="true" t="shared" si="22" ref="G49:G55">F49/F$57</f>
        <v>0.3655052313482129</v>
      </c>
      <c r="H49" s="20">
        <f aca="true" t="shared" si="23" ref="H49:H55">IF(D49=0,"-",+F49/D49)</f>
        <v>254586.2764564143</v>
      </c>
      <c r="J49" s="8"/>
      <c r="N49" s="1"/>
    </row>
    <row r="50" spans="1:14" ht="12.75">
      <c r="A50" s="1" t="s">
        <v>6</v>
      </c>
      <c r="B50" s="6">
        <v>318</v>
      </c>
      <c r="C50" s="7">
        <f t="shared" si="20"/>
        <v>0.003602991162474507</v>
      </c>
      <c r="D50" s="6">
        <v>366</v>
      </c>
      <c r="E50" s="7">
        <f t="shared" si="21"/>
        <v>0.0023772408417770848</v>
      </c>
      <c r="F50" s="20">
        <v>360474000</v>
      </c>
      <c r="G50" s="7">
        <f t="shared" si="22"/>
        <v>0.0037447915940272626</v>
      </c>
      <c r="H50" s="20">
        <f t="shared" si="23"/>
        <v>984901.6393442623</v>
      </c>
      <c r="J50" s="8"/>
      <c r="N50" s="1"/>
    </row>
    <row r="51" spans="1:14" ht="12.75">
      <c r="A51" s="1" t="s">
        <v>7</v>
      </c>
      <c r="B51" s="6">
        <v>21</v>
      </c>
      <c r="C51" s="7">
        <f t="shared" si="20"/>
        <v>0.0002379333786539769</v>
      </c>
      <c r="D51" s="6">
        <v>153</v>
      </c>
      <c r="E51" s="7">
        <f t="shared" si="21"/>
        <v>0.0009937646141855026</v>
      </c>
      <c r="F51" s="20">
        <v>224851000</v>
      </c>
      <c r="G51" s="7">
        <f t="shared" si="22"/>
        <v>0.002335869257446096</v>
      </c>
      <c r="H51" s="20">
        <f t="shared" si="23"/>
        <v>1469614.3790849673</v>
      </c>
      <c r="J51" s="8"/>
      <c r="N51" s="1"/>
    </row>
    <row r="52" spans="1:14" ht="12.75">
      <c r="A52" s="1" t="s">
        <v>8</v>
      </c>
      <c r="B52" s="6">
        <v>277</v>
      </c>
      <c r="C52" s="7">
        <f t="shared" si="20"/>
        <v>0.003138454566054838</v>
      </c>
      <c r="D52" s="6">
        <v>882</v>
      </c>
      <c r="E52" s="7">
        <f t="shared" si="21"/>
        <v>0.005728760717069369</v>
      </c>
      <c r="F52" s="20">
        <v>498759000</v>
      </c>
      <c r="G52" s="7">
        <f t="shared" si="22"/>
        <v>0.00518136817258788</v>
      </c>
      <c r="H52" s="20">
        <f t="shared" si="23"/>
        <v>565486.3945578231</v>
      </c>
      <c r="J52" s="8"/>
      <c r="N52" s="1"/>
    </row>
    <row r="53" spans="1:14" ht="12.75">
      <c r="A53" s="1" t="s">
        <v>9</v>
      </c>
      <c r="B53" s="6">
        <v>4518</v>
      </c>
      <c r="C53" s="7">
        <f t="shared" si="20"/>
        <v>0.05118966689326988</v>
      </c>
      <c r="D53" s="6">
        <v>13377</v>
      </c>
      <c r="E53" s="7">
        <f t="shared" si="21"/>
        <v>0.08688620420888543</v>
      </c>
      <c r="F53" s="20">
        <v>46421511500</v>
      </c>
      <c r="G53" s="7">
        <f t="shared" si="22"/>
        <v>0.4822508309815407</v>
      </c>
      <c r="H53" s="20">
        <f t="shared" si="23"/>
        <v>3470248.299319728</v>
      </c>
      <c r="J53" s="8"/>
      <c r="N53" s="1"/>
    </row>
    <row r="54" spans="1:14" ht="12.75">
      <c r="A54" s="1" t="s">
        <v>10</v>
      </c>
      <c r="B54" s="6">
        <v>467</v>
      </c>
      <c r="C54" s="7">
        <f t="shared" si="20"/>
        <v>0.005291185134828915</v>
      </c>
      <c r="D54" s="6">
        <v>617</v>
      </c>
      <c r="E54" s="7">
        <f t="shared" si="21"/>
        <v>0.004007534424525851</v>
      </c>
      <c r="F54" s="20">
        <v>13194336000</v>
      </c>
      <c r="G54" s="7">
        <f t="shared" si="22"/>
        <v>0.13706963204439515</v>
      </c>
      <c r="H54" s="20">
        <f t="shared" si="23"/>
        <v>21384661.264181525</v>
      </c>
      <c r="J54" s="8"/>
      <c r="N54" s="1"/>
    </row>
    <row r="55" spans="1:14" ht="12.75">
      <c r="A55" s="1" t="s">
        <v>11</v>
      </c>
      <c r="B55" s="6">
        <v>184</v>
      </c>
      <c r="C55" s="7">
        <f t="shared" si="20"/>
        <v>0.002084749603444369</v>
      </c>
      <c r="D55" s="6">
        <v>366</v>
      </c>
      <c r="E55" s="7">
        <f t="shared" si="21"/>
        <v>0.0023772408417770848</v>
      </c>
      <c r="F55" s="20">
        <v>376596123</v>
      </c>
      <c r="G55" s="7">
        <f t="shared" si="22"/>
        <v>0.003912276601790024</v>
      </c>
      <c r="H55" s="20">
        <f t="shared" si="23"/>
        <v>1028951.155737705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88260</v>
      </c>
      <c r="C57" s="11">
        <f t="shared" si="24"/>
        <v>1</v>
      </c>
      <c r="D57" s="10">
        <f t="shared" si="24"/>
        <v>153960</v>
      </c>
      <c r="E57" s="11">
        <f t="shared" si="24"/>
        <v>1</v>
      </c>
      <c r="F57" s="10">
        <f t="shared" si="24"/>
        <v>96260096443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H30" sqref="H30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kgrace</cp:lastModifiedBy>
  <cp:lastPrinted>2001-02-08T21:22:29Z</cp:lastPrinted>
  <dcterms:created xsi:type="dcterms:W3CDTF">2000-09-06T18:30:25Z</dcterms:created>
  <dcterms:modified xsi:type="dcterms:W3CDTF">2009-04-02T15:32:08Z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